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860" windowHeight="6405" activeTab="1"/>
  </bookViews>
  <sheets>
    <sheet name="Sheet1" sheetId="1" r:id="rId1"/>
    <sheet name="Sheet2" sheetId="2" r:id="rId2"/>
  </sheets>
  <definedNames>
    <definedName name="_xlnm.Print_Area" localSheetId="1">'Sheet2'!$A$1:$N$33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<sst xmlns="http://schemas.openxmlformats.org/spreadsheetml/2006/main" count="130" uniqueCount="103">
  <si>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</si>
  <si>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</si>
  <si>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</si>
  <si>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</si>
  <si>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</si>
  <si>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</si>
  <si>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</si>
  <si>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</si>
  <si>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</si>
  <si>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</si>
  <si>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</si>
  <si>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</si>
  <si>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</si>
  <si>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</si>
  <si>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</si>
  <si>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</si>
  <si>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</si>
  <si>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</si>
  <si>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</si>
  <si>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</si>
  <si>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</si>
  <si>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</si>
  <si>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</si>
  <si>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</si>
  <si>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</si>
  <si>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</si>
  <si>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</si>
  <si>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</si>
  <si>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</si>
  <si>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</si>
  <si>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</si>
  <si>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</si>
  <si>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</si>
  <si>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</si>
  <si>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</si>
  <si>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</si>
  <si>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</si>
  <si>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</si>
  <si>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</si>
  <si>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</si>
  <si>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</si>
  <si>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</si>
  <si>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</si>
  <si>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</si>
  <si>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</si>
  <si>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</si>
  <si>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</si>
  <si>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</si>
  <si>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</si>
  <si>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</si>
  <si>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</si>
  <si>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</si>
  <si>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</si>
  <si>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</si>
  <si>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</si>
  <si>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</si>
  <si>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</si>
  <si>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</si>
  <si>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</si>
  <si>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</si>
  <si>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</si>
  <si>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</si>
  <si>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</si>
  <si>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</si>
  <si>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</si>
  <si>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</si>
  <si>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</si>
  <si>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</si>
  <si>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</si>
  <si>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</si>
  <si>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</si>
  <si>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</si>
  <si>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</si>
  <si>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</si>
  <si>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</si>
  <si>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</si>
  <si>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</si>
  <si>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</si>
  <si>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</si>
  <si>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</si>
  <si>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</si>
  <si>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</si>
  <si>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</si>
  <si>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</si>
  <si>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</si>
  <si>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</si>
  <si>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</si>
  <si>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ОБЩО /ш. 1000 = 1100 + 1200 + 1300 + 1400/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</si>
  <si>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</si>
  <si>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</si>
  <si>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</si>
  <si>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</si>
  <si>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</si>
  <si>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</si>
  <si>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</si>
  <si>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 xml:space="preserve">Адм. секретар: </t>
  </si>
  <si>
    <t>01.12.06г.</t>
  </si>
  <si>
    <t xml:space="preserve">                               Тел.: 054/822113</t>
  </si>
  <si>
    <t xml:space="preserve">                               Съставил: Йорданка Йорданова</t>
  </si>
  <si>
    <t>Град: Шумен</t>
  </si>
  <si>
    <t>гр. Шумен</t>
  </si>
  <si>
    <t>ЗА ДЕЙНОСТТА НА  ДЪРЖАВНИТЕ СЪДЕБНИ  ИЗПЪЛНИТЕЛИ В РАЙОННИТЕ СЪДИЛИЩА ПРЕЗ    I - шестмесичие 2021  г.</t>
  </si>
  <si>
    <t>14.01.2022г.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</si>
</sst>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;[Red]0.00"/>
  </numFmts>
  <fonts count="44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0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3" borderId="11" xfId="0" applyFill="1" applyBorder="1" applyAlignment="1">
      <alignment/>
    </xf>
    <xf numFmtId="0" fontId="8" fillId="33" borderId="11" xfId="0" applyFont="1" applyFill="1" applyBorder="1" applyAlignment="1">
      <alignment/>
    </xf>
    <xf numFmtId="0" fontId="0" fillId="0" borderId="11" xfId="0" applyBorder="1" applyAlignment="1" applyProtection="1">
      <alignment/>
      <protection locked="0"/>
    </xf>
    <xf numFmtId="1" fontId="1" fillId="0" borderId="11" xfId="0" applyNumberFormat="1" applyFont="1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right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49" fontId="1" fillId="0" borderId="11" xfId="0" applyNumberFormat="1" applyFont="1" applyBorder="1" applyAlignment="1" applyProtection="1">
      <alignment horizontal="center"/>
      <protection/>
    </xf>
    <xf numFmtId="1" fontId="1" fillId="34" borderId="11" xfId="0" applyNumberFormat="1" applyFont="1" applyFill="1" applyBorder="1" applyAlignment="1" applyProtection="1">
      <alignment/>
      <protection/>
    </xf>
    <xf numFmtId="0" fontId="1" fillId="0" borderId="11" xfId="0" applyFont="1" applyBorder="1" applyAlignment="1" applyProtection="1">
      <alignment vertical="justify"/>
      <protection/>
    </xf>
    <xf numFmtId="0" fontId="9" fillId="0" borderId="0" xfId="0" applyFont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textRotation="90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 vertical="justify" textRotation="90"/>
      <protection/>
    </xf>
    <xf numFmtId="0" fontId="0" fillId="0" borderId="11" xfId="0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justify" vertical="justify" textRotation="90"/>
      <protection/>
    </xf>
    <xf numFmtId="0" fontId="1" fillId="0" borderId="17" xfId="0" applyFont="1" applyBorder="1" applyAlignment="1" applyProtection="1">
      <alignment horizontal="justify" vertical="justify" textRotation="90"/>
      <protection/>
    </xf>
    <xf numFmtId="0" fontId="1" fillId="0" borderId="14" xfId="0" applyFont="1" applyBorder="1" applyAlignment="1" applyProtection="1">
      <alignment horizontal="justify" vertical="justify" textRotation="90"/>
      <protection/>
    </xf>
    <xf numFmtId="0" fontId="5" fillId="0" borderId="0" xfId="0" applyFont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textRotation="90" readingOrder="1"/>
      <protection/>
    </xf>
    <xf numFmtId="0" fontId="1" fillId="0" borderId="13" xfId="0" applyFont="1" applyBorder="1" applyAlignment="1" applyProtection="1">
      <alignment horizontal="center" vertical="justify" textRotation="90"/>
      <protection/>
    </xf>
    <xf numFmtId="0" fontId="0" fillId="0" borderId="12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 vertical="justify" textRotation="90"/>
      <protection/>
    </xf>
    <xf numFmtId="0" fontId="1" fillId="0" borderId="10" xfId="0" applyFont="1" applyBorder="1" applyAlignment="1" applyProtection="1">
      <alignment horizontal="center" vertical="justify" textRotation="90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 textRotation="90"/>
      <protection/>
    </xf>
    <xf numFmtId="0" fontId="1" fillId="0" borderId="12" xfId="0" applyFont="1" applyBorder="1" applyAlignment="1" applyProtection="1">
      <alignment horizontal="center" textRotation="90"/>
      <protection/>
    </xf>
    <xf numFmtId="0" fontId="1" fillId="0" borderId="10" xfId="0" applyFont="1" applyBorder="1" applyAlignment="1" applyProtection="1">
      <alignment horizontal="center" textRotation="90"/>
      <protection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11" xfId="0" applyFont="1" applyBorder="1" applyAlignment="1">
      <alignment horizontal="center" vertical="justify" textRotation="90"/>
    </xf>
    <xf numFmtId="0" fontId="4" fillId="0" borderId="0" xfId="0" applyFont="1" applyAlignment="1" applyProtection="1">
      <alignment horizontal="left"/>
      <protection locked="0"/>
    </xf>
    <xf numFmtId="0" fontId="1" fillId="0" borderId="17" xfId="0" applyFont="1" applyBorder="1" applyAlignment="1">
      <alignment horizontal="center" vertical="justify" textRotation="90"/>
    </xf>
    <xf numFmtId="0" fontId="1" fillId="0" borderId="14" xfId="0" applyFont="1" applyBorder="1" applyAlignment="1">
      <alignment horizontal="center" vertical="justify" textRotation="90"/>
    </xf>
    <xf numFmtId="0" fontId="4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 vertical="justify" textRotation="90"/>
    </xf>
    <xf numFmtId="0" fontId="1" fillId="0" borderId="22" xfId="0" applyFont="1" applyBorder="1" applyAlignment="1">
      <alignment horizontal="center" vertical="justify" textRotation="90"/>
    </xf>
    <xf numFmtId="0" fontId="1" fillId="0" borderId="13" xfId="0" applyFont="1" applyBorder="1" applyAlignment="1">
      <alignment horizontal="center" vertical="justify" textRotation="90"/>
    </xf>
    <xf numFmtId="0" fontId="1" fillId="0" borderId="12" xfId="0" applyFont="1" applyBorder="1" applyAlignment="1">
      <alignment horizontal="center" vertical="justify" textRotation="90"/>
    </xf>
    <xf numFmtId="0" fontId="1" fillId="0" borderId="10" xfId="0" applyFont="1" applyBorder="1" applyAlignment="1">
      <alignment horizontal="center" vertical="justify" textRotation="90"/>
    </xf>
    <xf numFmtId="0" fontId="1" fillId="0" borderId="13" xfId="0" applyFont="1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5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justify" textRotation="90"/>
    </xf>
    <xf numFmtId="0" fontId="1" fillId="0" borderId="1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zoomScale="110" zoomScaleNormal="110" zoomScaleSheetLayoutView="75" zoomScalePageLayoutView="0" workbookViewId="0" topLeftCell="A16">
      <selection activeCell="G27" sqref="G27"/>
    </sheetView>
  </sheetViews>
  <sheetFormatPr defaultColWidth="0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3" max="18" width="9.140625" style="0" customWidth="1"/>
    <col min="19" max="16384" width="0" style="0" hidden="1" customWidth="1"/>
  </cols>
  <sheetData>
    <row r="1" spans="1:18" ht="12.75">
      <c r="A1" s="37" t="s">
        <v>74</v>
      </c>
      <c r="B1" s="38" t="s">
        <v>75</v>
      </c>
      <c r="C1" s="39" t="s">
        <v>76</v>
      </c>
      <c r="D1" s="40"/>
      <c r="E1" s="40"/>
      <c r="F1" s="40"/>
      <c r="G1" s="40"/>
      <c r="H1" s="40"/>
      <c r="I1" s="82"/>
      <c r="J1" s="82"/>
      <c r="K1" s="82"/>
      <c r="L1" s="82"/>
      <c r="M1" s="82"/>
      <c r="N1" s="82"/>
      <c r="O1" s="74" t="s">
        <v>19</v>
      </c>
      <c r="P1" s="75"/>
      <c r="Q1" s="75"/>
      <c r="R1" s="76"/>
    </row>
    <row r="2" spans="1:18" ht="12.75">
      <c r="A2" s="41" t="s">
        <v>78</v>
      </c>
      <c r="B2" s="42"/>
      <c r="C2" s="43"/>
      <c r="D2" s="40"/>
      <c r="E2" s="40"/>
      <c r="F2" s="40"/>
      <c r="G2" s="40"/>
      <c r="H2" s="40"/>
      <c r="I2" s="44"/>
      <c r="J2" s="44"/>
      <c r="K2" s="44"/>
      <c r="L2" s="45"/>
      <c r="M2" s="45"/>
      <c r="N2" s="45"/>
      <c r="O2" s="46"/>
      <c r="P2" s="47"/>
      <c r="Q2" s="47"/>
      <c r="R2" s="48"/>
    </row>
    <row r="3" spans="1:18" ht="12.75">
      <c r="A3" s="33" t="s">
        <v>100</v>
      </c>
      <c r="B3" s="34">
        <v>363</v>
      </c>
      <c r="C3" s="35">
        <v>2021</v>
      </c>
      <c r="D3" s="40"/>
      <c r="E3" s="40"/>
      <c r="F3" s="40"/>
      <c r="G3" s="40"/>
      <c r="H3" s="40"/>
      <c r="I3" s="82"/>
      <c r="J3" s="82"/>
      <c r="K3" s="82"/>
      <c r="L3" s="82"/>
      <c r="M3" s="82"/>
      <c r="N3" s="82"/>
      <c r="O3" s="77" t="s">
        <v>77</v>
      </c>
      <c r="P3" s="78"/>
      <c r="Q3" s="78"/>
      <c r="R3" s="79"/>
    </row>
    <row r="4" spans="1:18" ht="12.75">
      <c r="A4" s="49"/>
      <c r="B4" s="40"/>
      <c r="C4" s="40"/>
      <c r="D4" s="40"/>
      <c r="E4" s="40"/>
      <c r="F4" s="40"/>
      <c r="G4" s="40"/>
      <c r="H4" s="40"/>
      <c r="I4" s="44"/>
      <c r="J4" s="44"/>
      <c r="K4" s="44"/>
      <c r="L4" s="45"/>
      <c r="M4" s="45"/>
      <c r="N4" s="45"/>
      <c r="O4" s="50"/>
      <c r="P4" s="50"/>
      <c r="Q4" s="50"/>
      <c r="R4" s="50"/>
    </row>
    <row r="5" spans="1:18" ht="12.75">
      <c r="A5" s="51"/>
      <c r="B5" s="40"/>
      <c r="C5" s="40"/>
      <c r="D5" s="40"/>
      <c r="E5" s="40"/>
      <c r="F5" s="40"/>
      <c r="G5" s="40"/>
      <c r="H5" s="40"/>
      <c r="I5" s="97"/>
      <c r="J5" s="97"/>
      <c r="K5" s="97"/>
      <c r="L5" s="97"/>
      <c r="M5" s="97"/>
      <c r="N5" s="97"/>
      <c r="O5" s="50"/>
      <c r="P5" s="50"/>
      <c r="Q5" s="50"/>
      <c r="R5" s="50"/>
    </row>
    <row r="6" spans="1:18" ht="18">
      <c r="A6" s="81" t="s">
        <v>2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</row>
    <row r="7" spans="1:18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</row>
    <row r="8" spans="1:18" ht="18">
      <c r="A8" s="86" t="s">
        <v>101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</row>
    <row r="9" spans="1:18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0"/>
      <c r="M9" s="50"/>
      <c r="N9" s="50"/>
      <c r="O9" s="50"/>
      <c r="P9" s="50"/>
      <c r="Q9" s="50"/>
      <c r="R9" s="50"/>
    </row>
    <row r="10" spans="1:18" ht="18">
      <c r="A10" s="80" t="s">
        <v>25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</row>
    <row r="11" spans="1:18" ht="12.75">
      <c r="A11" s="54" t="s">
        <v>34</v>
      </c>
      <c r="B11" s="72" t="s">
        <v>4</v>
      </c>
      <c r="C11" s="91" t="s">
        <v>27</v>
      </c>
      <c r="D11" s="91"/>
      <c r="E11" s="91"/>
      <c r="F11" s="91"/>
      <c r="G11" s="91"/>
      <c r="H11" s="91"/>
      <c r="I11" s="91"/>
      <c r="J11" s="94" t="s">
        <v>17</v>
      </c>
      <c r="K11" s="95"/>
      <c r="L11" s="95"/>
      <c r="M11" s="95"/>
      <c r="N11" s="96"/>
      <c r="O11" s="73" t="s">
        <v>40</v>
      </c>
      <c r="P11" s="73"/>
      <c r="Q11" s="68" t="s">
        <v>54</v>
      </c>
      <c r="R11" s="68"/>
    </row>
    <row r="12" spans="1:18" ht="12.75" customHeight="1">
      <c r="A12" s="58"/>
      <c r="B12" s="72"/>
      <c r="C12" s="72" t="s">
        <v>69</v>
      </c>
      <c r="D12" s="72" t="s">
        <v>59</v>
      </c>
      <c r="E12" s="72" t="s">
        <v>68</v>
      </c>
      <c r="F12" s="91" t="s">
        <v>16</v>
      </c>
      <c r="G12" s="91"/>
      <c r="H12" s="72" t="s">
        <v>65</v>
      </c>
      <c r="I12" s="83" t="s">
        <v>64</v>
      </c>
      <c r="J12" s="70" t="s">
        <v>18</v>
      </c>
      <c r="K12" s="71"/>
      <c r="L12" s="88" t="s">
        <v>61</v>
      </c>
      <c r="M12" s="88" t="s">
        <v>80</v>
      </c>
      <c r="N12" s="88" t="s">
        <v>60</v>
      </c>
      <c r="O12" s="87" t="s">
        <v>59</v>
      </c>
      <c r="P12" s="87" t="s">
        <v>58</v>
      </c>
      <c r="Q12" s="69" t="s">
        <v>57</v>
      </c>
      <c r="R12" s="69" t="s">
        <v>56</v>
      </c>
    </row>
    <row r="13" spans="1:18" ht="12.75" customHeight="1">
      <c r="A13" s="43"/>
      <c r="B13" s="72"/>
      <c r="C13" s="72"/>
      <c r="D13" s="72"/>
      <c r="E13" s="72"/>
      <c r="F13" s="72" t="s">
        <v>67</v>
      </c>
      <c r="G13" s="72" t="s">
        <v>66</v>
      </c>
      <c r="H13" s="72"/>
      <c r="I13" s="84"/>
      <c r="J13" s="98" t="s">
        <v>63</v>
      </c>
      <c r="K13" s="88" t="s">
        <v>62</v>
      </c>
      <c r="L13" s="92"/>
      <c r="M13" s="89"/>
      <c r="N13" s="92"/>
      <c r="O13" s="87"/>
      <c r="P13" s="87"/>
      <c r="Q13" s="69"/>
      <c r="R13" s="69"/>
    </row>
    <row r="14" spans="1:18" ht="12.75" customHeight="1">
      <c r="A14" s="60"/>
      <c r="B14" s="72"/>
      <c r="C14" s="72"/>
      <c r="D14" s="72"/>
      <c r="E14" s="72"/>
      <c r="F14" s="72"/>
      <c r="G14" s="72"/>
      <c r="H14" s="72"/>
      <c r="I14" s="84"/>
      <c r="J14" s="99"/>
      <c r="K14" s="92"/>
      <c r="L14" s="92"/>
      <c r="M14" s="89"/>
      <c r="N14" s="92"/>
      <c r="O14" s="87"/>
      <c r="P14" s="87"/>
      <c r="Q14" s="69"/>
      <c r="R14" s="69"/>
    </row>
    <row r="15" spans="1:18" ht="12.75">
      <c r="A15" s="58" t="s">
        <v>3</v>
      </c>
      <c r="B15" s="72"/>
      <c r="C15" s="72"/>
      <c r="D15" s="72"/>
      <c r="E15" s="72"/>
      <c r="F15" s="72"/>
      <c r="G15" s="72"/>
      <c r="H15" s="72"/>
      <c r="I15" s="84"/>
      <c r="J15" s="99"/>
      <c r="K15" s="92"/>
      <c r="L15" s="92"/>
      <c r="M15" s="89"/>
      <c r="N15" s="92"/>
      <c r="O15" s="87"/>
      <c r="P15" s="87"/>
      <c r="Q15" s="69"/>
      <c r="R15" s="69"/>
    </row>
    <row r="16" spans="1:18" ht="12.75">
      <c r="A16" s="58" t="s">
        <v>72</v>
      </c>
      <c r="B16" s="72"/>
      <c r="C16" s="72"/>
      <c r="D16" s="72"/>
      <c r="E16" s="72"/>
      <c r="F16" s="72"/>
      <c r="G16" s="72"/>
      <c r="H16" s="72"/>
      <c r="I16" s="84"/>
      <c r="J16" s="99"/>
      <c r="K16" s="92"/>
      <c r="L16" s="92"/>
      <c r="M16" s="89"/>
      <c r="N16" s="92"/>
      <c r="O16" s="87"/>
      <c r="P16" s="87"/>
      <c r="Q16" s="69"/>
      <c r="R16" s="69"/>
    </row>
    <row r="17" spans="1:18" ht="12.75">
      <c r="A17" s="61" t="s">
        <v>26</v>
      </c>
      <c r="B17" s="72"/>
      <c r="C17" s="72"/>
      <c r="D17" s="72"/>
      <c r="E17" s="72"/>
      <c r="F17" s="72"/>
      <c r="G17" s="72"/>
      <c r="H17" s="72"/>
      <c r="I17" s="84"/>
      <c r="J17" s="99"/>
      <c r="K17" s="92"/>
      <c r="L17" s="92"/>
      <c r="M17" s="89"/>
      <c r="N17" s="92"/>
      <c r="O17" s="87"/>
      <c r="P17" s="87"/>
      <c r="Q17" s="69"/>
      <c r="R17" s="69"/>
    </row>
    <row r="18" spans="1:18" ht="15.75" customHeight="1">
      <c r="A18" s="43"/>
      <c r="B18" s="72"/>
      <c r="C18" s="72"/>
      <c r="D18" s="72"/>
      <c r="E18" s="72"/>
      <c r="F18" s="72"/>
      <c r="G18" s="72"/>
      <c r="H18" s="72"/>
      <c r="I18" s="85"/>
      <c r="J18" s="100"/>
      <c r="K18" s="93"/>
      <c r="L18" s="93"/>
      <c r="M18" s="90"/>
      <c r="N18" s="93"/>
      <c r="O18" s="87"/>
      <c r="P18" s="87"/>
      <c r="Q18" s="69"/>
      <c r="R18" s="69"/>
    </row>
    <row r="19" spans="1:18" ht="12.75">
      <c r="A19" s="55" t="s">
        <v>0</v>
      </c>
      <c r="B19" s="55" t="s">
        <v>1</v>
      </c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59">
        <v>8</v>
      </c>
      <c r="K19" s="55">
        <v>9</v>
      </c>
      <c r="L19" s="62">
        <v>10</v>
      </c>
      <c r="M19" s="62">
        <v>11</v>
      </c>
      <c r="N19" s="62">
        <v>12</v>
      </c>
      <c r="O19" s="56">
        <v>13</v>
      </c>
      <c r="P19" s="56">
        <v>14</v>
      </c>
      <c r="Q19" s="57">
        <v>15</v>
      </c>
      <c r="R19" s="57">
        <v>16</v>
      </c>
    </row>
    <row r="20" spans="1:18" ht="26.25" customHeight="1">
      <c r="A20" s="63" t="s">
        <v>82</v>
      </c>
      <c r="B20" s="64" t="s">
        <v>5</v>
      </c>
      <c r="C20" s="65">
        <f>SUM(C21+C24+C28+C33+C34)</f>
        <v>3075</v>
      </c>
      <c r="D20" s="65">
        <f aca="true" t="shared" si="0" ref="D20:R20">SUM(D21+D24+D28+D33+D34)</f>
        <v>372</v>
      </c>
      <c r="E20" s="65">
        <f t="shared" si="0"/>
        <v>3447</v>
      </c>
      <c r="F20" s="65">
        <f t="shared" si="0"/>
        <v>113</v>
      </c>
      <c r="G20" s="65">
        <f t="shared" si="0"/>
        <v>210</v>
      </c>
      <c r="H20" s="65">
        <f t="shared" si="0"/>
        <v>62</v>
      </c>
      <c r="I20" s="65">
        <f>E20-SUM(F20:H20)</f>
        <v>3062</v>
      </c>
      <c r="J20" s="65">
        <f t="shared" si="0"/>
        <v>0</v>
      </c>
      <c r="K20" s="65">
        <f t="shared" si="0"/>
        <v>2</v>
      </c>
      <c r="L20" s="65">
        <f t="shared" si="0"/>
        <v>0</v>
      </c>
      <c r="M20" s="65">
        <f t="shared" si="0"/>
        <v>0</v>
      </c>
      <c r="N20" s="65">
        <f t="shared" si="0"/>
        <v>3</v>
      </c>
      <c r="O20" s="65">
        <f t="shared" si="0"/>
        <v>3</v>
      </c>
      <c r="P20" s="65">
        <f t="shared" si="0"/>
        <v>0</v>
      </c>
      <c r="Q20" s="65">
        <f t="shared" si="0"/>
        <v>5231</v>
      </c>
      <c r="R20" s="65">
        <f t="shared" si="0"/>
        <v>4897</v>
      </c>
    </row>
    <row r="21" spans="1:18" ht="26.25" customHeight="1">
      <c r="A21" s="66" t="s">
        <v>28</v>
      </c>
      <c r="B21" s="64" t="s">
        <v>6</v>
      </c>
      <c r="C21" s="65">
        <f>SUM(C22+C23)</f>
        <v>211</v>
      </c>
      <c r="D21" s="65">
        <f aca="true" t="shared" si="1" ref="D21:R21">SUM(D22+D23)</f>
        <v>331</v>
      </c>
      <c r="E21" s="65">
        <f t="shared" si="1"/>
        <v>542</v>
      </c>
      <c r="F21" s="65">
        <f t="shared" si="1"/>
        <v>98</v>
      </c>
      <c r="G21" s="65">
        <f t="shared" si="1"/>
        <v>100</v>
      </c>
      <c r="H21" s="65">
        <f t="shared" si="1"/>
        <v>53</v>
      </c>
      <c r="I21" s="65">
        <f aca="true" t="shared" si="2" ref="I21:I34">E21-SUM(F21:H21)</f>
        <v>291</v>
      </c>
      <c r="J21" s="65">
        <f t="shared" si="1"/>
        <v>0</v>
      </c>
      <c r="K21" s="65">
        <f t="shared" si="1"/>
        <v>0</v>
      </c>
      <c r="L21" s="65">
        <f t="shared" si="1"/>
        <v>0</v>
      </c>
      <c r="M21" s="65">
        <f t="shared" si="1"/>
        <v>0</v>
      </c>
      <c r="N21" s="65">
        <f t="shared" si="1"/>
        <v>0</v>
      </c>
      <c r="O21" s="65">
        <f t="shared" si="1"/>
        <v>0</v>
      </c>
      <c r="P21" s="65">
        <f t="shared" si="1"/>
        <v>0</v>
      </c>
      <c r="Q21" s="65">
        <f t="shared" si="1"/>
        <v>3132</v>
      </c>
      <c r="R21" s="65">
        <f t="shared" si="1"/>
        <v>2929</v>
      </c>
    </row>
    <row r="22" spans="1:18" ht="26.25" customHeight="1">
      <c r="A22" s="66" t="s">
        <v>79</v>
      </c>
      <c r="B22" s="64" t="s">
        <v>7</v>
      </c>
      <c r="C22" s="31">
        <v>161</v>
      </c>
      <c r="D22" s="31">
        <v>325</v>
      </c>
      <c r="E22" s="65">
        <f>SUM(C22+D22)</f>
        <v>486</v>
      </c>
      <c r="F22" s="31">
        <v>92</v>
      </c>
      <c r="G22" s="31">
        <v>54</v>
      </c>
      <c r="H22" s="31">
        <v>53</v>
      </c>
      <c r="I22" s="65">
        <f t="shared" si="2"/>
        <v>287</v>
      </c>
      <c r="J22" s="31">
        <v>0</v>
      </c>
      <c r="K22" s="31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2907</v>
      </c>
      <c r="R22" s="32">
        <v>2721</v>
      </c>
    </row>
    <row r="23" spans="1:18" ht="26.25" customHeight="1">
      <c r="A23" s="66" t="s">
        <v>29</v>
      </c>
      <c r="B23" s="64" t="s">
        <v>8</v>
      </c>
      <c r="C23" s="31">
        <v>50</v>
      </c>
      <c r="D23" s="31">
        <v>6</v>
      </c>
      <c r="E23" s="65">
        <f>SUM(C23+D23)</f>
        <v>56</v>
      </c>
      <c r="F23" s="31">
        <v>6</v>
      </c>
      <c r="G23" s="31">
        <v>46</v>
      </c>
      <c r="H23" s="31">
        <v>0</v>
      </c>
      <c r="I23" s="65">
        <f t="shared" si="2"/>
        <v>4</v>
      </c>
      <c r="J23" s="31">
        <v>0</v>
      </c>
      <c r="K23" s="31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225</v>
      </c>
      <c r="R23" s="32">
        <v>208</v>
      </c>
    </row>
    <row r="24" spans="1:18" ht="27" customHeight="1">
      <c r="A24" s="66" t="s">
        <v>81</v>
      </c>
      <c r="B24" s="64" t="s">
        <v>9</v>
      </c>
      <c r="C24" s="65">
        <f>SUM(C25:C27)</f>
        <v>1726</v>
      </c>
      <c r="D24" s="65">
        <f aca="true" t="shared" si="3" ref="D24:R24">SUM(D25:D27)</f>
        <v>5</v>
      </c>
      <c r="E24" s="65">
        <f t="shared" si="3"/>
        <v>1731</v>
      </c>
      <c r="F24" s="65">
        <f t="shared" si="3"/>
        <v>4</v>
      </c>
      <c r="G24" s="65">
        <f t="shared" si="3"/>
        <v>60</v>
      </c>
      <c r="H24" s="65">
        <f t="shared" si="3"/>
        <v>1</v>
      </c>
      <c r="I24" s="65">
        <f t="shared" si="2"/>
        <v>1666</v>
      </c>
      <c r="J24" s="65">
        <f t="shared" si="3"/>
        <v>0</v>
      </c>
      <c r="K24" s="65">
        <f t="shared" si="3"/>
        <v>0</v>
      </c>
      <c r="L24" s="65">
        <f t="shared" si="3"/>
        <v>0</v>
      </c>
      <c r="M24" s="65">
        <f t="shared" si="3"/>
        <v>0</v>
      </c>
      <c r="N24" s="65">
        <f t="shared" si="3"/>
        <v>1</v>
      </c>
      <c r="O24" s="65">
        <f t="shared" si="3"/>
        <v>0</v>
      </c>
      <c r="P24" s="65">
        <f t="shared" si="3"/>
        <v>0</v>
      </c>
      <c r="Q24" s="65">
        <f t="shared" si="3"/>
        <v>468</v>
      </c>
      <c r="R24" s="65">
        <f t="shared" si="3"/>
        <v>448</v>
      </c>
    </row>
    <row r="25" spans="1:18" ht="27" customHeight="1">
      <c r="A25" s="66" t="s">
        <v>73</v>
      </c>
      <c r="B25" s="64" t="s">
        <v>20</v>
      </c>
      <c r="C25" s="31">
        <v>208</v>
      </c>
      <c r="D25" s="31">
        <v>0</v>
      </c>
      <c r="E25" s="65">
        <f>SUM(C25+D25)</f>
        <v>208</v>
      </c>
      <c r="F25" s="31">
        <v>2</v>
      </c>
      <c r="G25" s="31">
        <v>13</v>
      </c>
      <c r="H25" s="31">
        <v>1</v>
      </c>
      <c r="I25" s="65">
        <f t="shared" si="2"/>
        <v>192</v>
      </c>
      <c r="J25" s="31">
        <v>0</v>
      </c>
      <c r="K25" s="31">
        <v>0</v>
      </c>
      <c r="L25" s="32">
        <v>0</v>
      </c>
      <c r="M25" s="32">
        <v>0</v>
      </c>
      <c r="N25" s="32">
        <v>1</v>
      </c>
      <c r="O25" s="32">
        <v>0</v>
      </c>
      <c r="P25" s="32">
        <v>0</v>
      </c>
      <c r="Q25" s="32">
        <v>151</v>
      </c>
      <c r="R25" s="32">
        <v>139</v>
      </c>
    </row>
    <row r="26" spans="1:18" ht="27" customHeight="1">
      <c r="A26" s="63" t="s">
        <v>30</v>
      </c>
      <c r="B26" s="64" t="s">
        <v>10</v>
      </c>
      <c r="C26" s="31">
        <v>1518</v>
      </c>
      <c r="D26" s="31">
        <v>3</v>
      </c>
      <c r="E26" s="65">
        <f>SUM(C26+D26)</f>
        <v>1521</v>
      </c>
      <c r="F26" s="31">
        <v>2</v>
      </c>
      <c r="G26" s="31">
        <v>46</v>
      </c>
      <c r="H26" s="31">
        <v>0</v>
      </c>
      <c r="I26" s="65">
        <f t="shared" si="2"/>
        <v>1473</v>
      </c>
      <c r="J26" s="31">
        <v>0</v>
      </c>
      <c r="K26" s="31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302</v>
      </c>
      <c r="R26" s="32">
        <v>296</v>
      </c>
    </row>
    <row r="27" spans="1:18" ht="27" customHeight="1">
      <c r="A27" s="63" t="s">
        <v>35</v>
      </c>
      <c r="B27" s="64" t="s">
        <v>36</v>
      </c>
      <c r="C27" s="31">
        <v>0</v>
      </c>
      <c r="D27" s="31">
        <v>2</v>
      </c>
      <c r="E27" s="65">
        <f aca="true" t="shared" si="4" ref="E27:E34">SUM(C27+D27)</f>
        <v>2</v>
      </c>
      <c r="F27" s="31">
        <v>0</v>
      </c>
      <c r="G27" s="31">
        <v>1</v>
      </c>
      <c r="H27" s="31">
        <v>0</v>
      </c>
      <c r="I27" s="65">
        <f t="shared" si="2"/>
        <v>1</v>
      </c>
      <c r="J27" s="31">
        <v>0</v>
      </c>
      <c r="K27" s="31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15</v>
      </c>
      <c r="R27" s="32">
        <v>13</v>
      </c>
    </row>
    <row r="28" spans="1:18" ht="26.25" customHeight="1">
      <c r="A28" s="66" t="s">
        <v>52</v>
      </c>
      <c r="B28" s="64" t="s">
        <v>11</v>
      </c>
      <c r="C28" s="65">
        <f>SUM(C29:C32)</f>
        <v>1039</v>
      </c>
      <c r="D28" s="65">
        <f aca="true" t="shared" si="5" ref="D28:R28">SUM(D29:D32)</f>
        <v>33</v>
      </c>
      <c r="E28" s="65">
        <f t="shared" si="5"/>
        <v>1072</v>
      </c>
      <c r="F28" s="65">
        <f t="shared" si="5"/>
        <v>11</v>
      </c>
      <c r="G28" s="65">
        <f t="shared" si="5"/>
        <v>48</v>
      </c>
      <c r="H28" s="65">
        <f t="shared" si="5"/>
        <v>8</v>
      </c>
      <c r="I28" s="65">
        <f t="shared" si="2"/>
        <v>1005</v>
      </c>
      <c r="J28" s="65">
        <f t="shared" si="5"/>
        <v>0</v>
      </c>
      <c r="K28" s="65">
        <f t="shared" si="5"/>
        <v>2</v>
      </c>
      <c r="L28" s="65">
        <f t="shared" si="5"/>
        <v>0</v>
      </c>
      <c r="M28" s="65">
        <f t="shared" si="5"/>
        <v>0</v>
      </c>
      <c r="N28" s="65">
        <f t="shared" si="5"/>
        <v>2</v>
      </c>
      <c r="O28" s="65">
        <f t="shared" si="5"/>
        <v>3</v>
      </c>
      <c r="P28" s="65">
        <f t="shared" si="5"/>
        <v>0</v>
      </c>
      <c r="Q28" s="65">
        <f t="shared" si="5"/>
        <v>1601</v>
      </c>
      <c r="R28" s="65">
        <f t="shared" si="5"/>
        <v>1491</v>
      </c>
    </row>
    <row r="29" spans="1:18" ht="27" customHeight="1">
      <c r="A29" s="66" t="s">
        <v>31</v>
      </c>
      <c r="B29" s="64" t="s">
        <v>12</v>
      </c>
      <c r="C29" s="31">
        <v>509</v>
      </c>
      <c r="D29" s="31">
        <v>18</v>
      </c>
      <c r="E29" s="65">
        <f t="shared" si="4"/>
        <v>527</v>
      </c>
      <c r="F29" s="31">
        <v>7</v>
      </c>
      <c r="G29" s="31">
        <v>25</v>
      </c>
      <c r="H29" s="31">
        <v>6</v>
      </c>
      <c r="I29" s="65">
        <f t="shared" si="2"/>
        <v>489</v>
      </c>
      <c r="J29" s="31">
        <v>0</v>
      </c>
      <c r="K29" s="31">
        <v>0</v>
      </c>
      <c r="L29" s="32">
        <v>0</v>
      </c>
      <c r="M29" s="32">
        <v>0</v>
      </c>
      <c r="N29" s="32">
        <v>1</v>
      </c>
      <c r="O29" s="32">
        <v>0</v>
      </c>
      <c r="P29" s="32">
        <v>0</v>
      </c>
      <c r="Q29" s="32">
        <v>1252</v>
      </c>
      <c r="R29" s="32">
        <v>1162</v>
      </c>
    </row>
    <row r="30" spans="1:18" ht="27" customHeight="1">
      <c r="A30" s="63" t="s">
        <v>32</v>
      </c>
      <c r="B30" s="64" t="s">
        <v>13</v>
      </c>
      <c r="C30" s="31">
        <v>130</v>
      </c>
      <c r="D30" s="31">
        <v>1</v>
      </c>
      <c r="E30" s="65">
        <f t="shared" si="4"/>
        <v>131</v>
      </c>
      <c r="F30" s="31">
        <v>0</v>
      </c>
      <c r="G30" s="31">
        <v>3</v>
      </c>
      <c r="H30" s="31">
        <v>0</v>
      </c>
      <c r="I30" s="65">
        <f t="shared" si="2"/>
        <v>128</v>
      </c>
      <c r="J30" s="31">
        <v>0</v>
      </c>
      <c r="K30" s="31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20</v>
      </c>
      <c r="R30" s="32">
        <v>20</v>
      </c>
    </row>
    <row r="31" spans="1:18" ht="27" customHeight="1">
      <c r="A31" s="63" t="s">
        <v>37</v>
      </c>
      <c r="B31" s="64" t="s">
        <v>14</v>
      </c>
      <c r="C31" s="31">
        <v>41</v>
      </c>
      <c r="D31" s="31">
        <v>1</v>
      </c>
      <c r="E31" s="65">
        <f t="shared" si="4"/>
        <v>42</v>
      </c>
      <c r="F31" s="31">
        <v>0</v>
      </c>
      <c r="G31" s="31">
        <v>0</v>
      </c>
      <c r="H31" s="31">
        <v>0</v>
      </c>
      <c r="I31" s="65">
        <f t="shared" si="2"/>
        <v>42</v>
      </c>
      <c r="J31" s="31">
        <v>0</v>
      </c>
      <c r="K31" s="31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10</v>
      </c>
      <c r="R31" s="32">
        <v>8</v>
      </c>
    </row>
    <row r="32" spans="1:18" ht="27" customHeight="1">
      <c r="A32" s="63" t="s">
        <v>38</v>
      </c>
      <c r="B32" s="64" t="s">
        <v>39</v>
      </c>
      <c r="C32" s="31">
        <v>359</v>
      </c>
      <c r="D32" s="31">
        <v>13</v>
      </c>
      <c r="E32" s="65">
        <f t="shared" si="4"/>
        <v>372</v>
      </c>
      <c r="F32" s="31">
        <v>4</v>
      </c>
      <c r="G32" s="31">
        <v>20</v>
      </c>
      <c r="H32" s="31">
        <v>2</v>
      </c>
      <c r="I32" s="65">
        <f t="shared" si="2"/>
        <v>346</v>
      </c>
      <c r="J32" s="31">
        <v>0</v>
      </c>
      <c r="K32" s="31">
        <v>2</v>
      </c>
      <c r="L32" s="32">
        <v>0</v>
      </c>
      <c r="M32" s="32">
        <v>0</v>
      </c>
      <c r="N32" s="32">
        <v>1</v>
      </c>
      <c r="O32" s="32">
        <v>3</v>
      </c>
      <c r="P32" s="32">
        <v>0</v>
      </c>
      <c r="Q32" s="32">
        <v>319</v>
      </c>
      <c r="R32" s="32">
        <v>301</v>
      </c>
    </row>
    <row r="33" spans="1:18" ht="26.25" customHeight="1">
      <c r="A33" s="66" t="s">
        <v>33</v>
      </c>
      <c r="B33" s="64" t="s">
        <v>15</v>
      </c>
      <c r="C33" s="31">
        <v>3</v>
      </c>
      <c r="D33" s="31">
        <v>0</v>
      </c>
      <c r="E33" s="65">
        <f t="shared" si="4"/>
        <v>3</v>
      </c>
      <c r="F33" s="31">
        <v>0</v>
      </c>
      <c r="G33" s="31">
        <v>0</v>
      </c>
      <c r="H33" s="31">
        <v>0</v>
      </c>
      <c r="I33" s="65">
        <f t="shared" si="2"/>
        <v>3</v>
      </c>
      <c r="J33" s="31">
        <v>0</v>
      </c>
      <c r="K33" s="31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1:18" ht="26.25" customHeight="1">
      <c r="A34" s="66" t="s">
        <v>70</v>
      </c>
      <c r="B34" s="64" t="s">
        <v>71</v>
      </c>
      <c r="C34" s="31">
        <v>96</v>
      </c>
      <c r="D34" s="31">
        <v>3</v>
      </c>
      <c r="E34" s="65">
        <f t="shared" si="4"/>
        <v>99</v>
      </c>
      <c r="F34" s="31">
        <v>0</v>
      </c>
      <c r="G34" s="31">
        <v>2</v>
      </c>
      <c r="H34" s="31">
        <v>0</v>
      </c>
      <c r="I34" s="65">
        <f t="shared" si="2"/>
        <v>97</v>
      </c>
      <c r="J34" s="31">
        <v>0</v>
      </c>
      <c r="K34" s="31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30</v>
      </c>
      <c r="R34" s="32">
        <v>29</v>
      </c>
    </row>
    <row r="35" spans="1:26" ht="12.75" hidden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hidden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hidden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hidden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hidden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hidden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hidden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hidden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60" ht="12.75" hidden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2.75" hidden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2.75" hidden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1" ht="12.75" hidden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</row>
    <row r="47" spans="1:11" ht="12.75" hidden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</row>
    <row r="48" spans="1:11" ht="12.75" hidden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</row>
    <row r="49" spans="1:11" ht="12.75" hidden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2.75" hidden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</row>
    <row r="51" spans="1:11" ht="12.75" hidden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 ht="12.75" hidden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11" ht="12.75" hidden="1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2.75" hidden="1">
      <c r="A54" s="4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2.75" hidden="1">
      <c r="A55" s="4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2.75" hidden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2.75" hidden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2.75" hidden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</row>
    <row r="59" spans="1:11" ht="12.75" hidden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</row>
    <row r="60" spans="1:11" ht="12.75" hidden="1">
      <c r="A60" s="4"/>
      <c r="B60" s="10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hidden="1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</row>
    <row r="62" spans="1:11" ht="12.7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I3:N3"/>
    <mergeCell ref="J11:N11"/>
    <mergeCell ref="I5:N5"/>
    <mergeCell ref="F12:G12"/>
    <mergeCell ref="J13:J18"/>
    <mergeCell ref="F13:F18"/>
    <mergeCell ref="N12:N18"/>
    <mergeCell ref="E12:E18"/>
    <mergeCell ref="B11:B18"/>
    <mergeCell ref="M12:M18"/>
    <mergeCell ref="C11:I11"/>
    <mergeCell ref="H12:H18"/>
    <mergeCell ref="K13:K18"/>
    <mergeCell ref="L12:L18"/>
    <mergeCell ref="O1:R1"/>
    <mergeCell ref="O3:R3"/>
    <mergeCell ref="A10:R10"/>
    <mergeCell ref="A6:R6"/>
    <mergeCell ref="I1:N1"/>
    <mergeCell ref="D12:D18"/>
    <mergeCell ref="I12:I18"/>
    <mergeCell ref="A8:R8"/>
    <mergeCell ref="O12:O18"/>
    <mergeCell ref="C12:C18"/>
    <mergeCell ref="Q11:R11"/>
    <mergeCell ref="Q12:Q18"/>
    <mergeCell ref="J12:K12"/>
    <mergeCell ref="R12:R18"/>
    <mergeCell ref="G13:G18"/>
    <mergeCell ref="O11:P11"/>
    <mergeCell ref="P12:P18"/>
  </mergeCells>
  <printOptions/>
  <pageMargins left="0.29" right="0.27" top="0.32" bottom="0.37" header="0.35" footer="0.27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SheetLayoutView="75" zoomScalePageLayoutView="0" workbookViewId="0" topLeftCell="A1">
      <selection activeCell="B33" sqref="B33:N33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118" t="s">
        <v>21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2.75">
      <c r="A2" s="15" t="s">
        <v>34</v>
      </c>
      <c r="B2" s="119" t="s">
        <v>22</v>
      </c>
      <c r="C2" s="120" t="s">
        <v>23</v>
      </c>
      <c r="D2" s="121"/>
      <c r="E2" s="122"/>
      <c r="F2" s="120" t="s">
        <v>41</v>
      </c>
      <c r="G2" s="121"/>
      <c r="H2" s="121"/>
      <c r="I2" s="121"/>
      <c r="J2" s="121"/>
      <c r="K2" s="121"/>
      <c r="L2" s="122"/>
      <c r="M2" s="112" t="s">
        <v>55</v>
      </c>
      <c r="N2" s="112" t="s">
        <v>48</v>
      </c>
    </row>
    <row r="3" spans="1:14" ht="12.75">
      <c r="A3" s="9" t="s">
        <v>83</v>
      </c>
      <c r="B3" s="110"/>
      <c r="C3" s="107" t="s">
        <v>24</v>
      </c>
      <c r="D3" s="105" t="s">
        <v>42</v>
      </c>
      <c r="E3" s="110" t="s">
        <v>50</v>
      </c>
      <c r="F3" s="112" t="s">
        <v>49</v>
      </c>
      <c r="G3" s="115" t="s">
        <v>43</v>
      </c>
      <c r="H3" s="115" t="s">
        <v>44</v>
      </c>
      <c r="I3" s="115" t="s">
        <v>45</v>
      </c>
      <c r="J3" s="105" t="s">
        <v>46</v>
      </c>
      <c r="K3" s="105" t="s">
        <v>53</v>
      </c>
      <c r="L3" s="105" t="s">
        <v>47</v>
      </c>
      <c r="M3" s="113"/>
      <c r="N3" s="113"/>
    </row>
    <row r="4" spans="1:20" ht="12.75" customHeight="1">
      <c r="A4" s="9" t="s">
        <v>84</v>
      </c>
      <c r="B4" s="110"/>
      <c r="C4" s="107"/>
      <c r="D4" s="105"/>
      <c r="E4" s="110"/>
      <c r="F4" s="113"/>
      <c r="G4" s="116"/>
      <c r="H4" s="116"/>
      <c r="I4" s="116"/>
      <c r="J4" s="105"/>
      <c r="K4" s="105"/>
      <c r="L4" s="105"/>
      <c r="M4" s="113"/>
      <c r="N4" s="113"/>
      <c r="O4" s="1"/>
      <c r="P4" s="1"/>
      <c r="Q4" s="1"/>
      <c r="R4" s="1"/>
      <c r="S4" s="1"/>
      <c r="T4" s="1"/>
    </row>
    <row r="5" spans="1:20" ht="12.75" customHeight="1">
      <c r="A5" s="9" t="s">
        <v>3</v>
      </c>
      <c r="B5" s="110"/>
      <c r="C5" s="107"/>
      <c r="D5" s="105"/>
      <c r="E5" s="110"/>
      <c r="F5" s="113"/>
      <c r="G5" s="116"/>
      <c r="H5" s="116"/>
      <c r="I5" s="116"/>
      <c r="J5" s="105"/>
      <c r="K5" s="105"/>
      <c r="L5" s="105"/>
      <c r="M5" s="113"/>
      <c r="N5" s="113"/>
      <c r="O5" s="1"/>
      <c r="P5" s="1"/>
      <c r="Q5" s="1"/>
      <c r="R5" s="1"/>
      <c r="S5" s="1"/>
      <c r="T5" s="1"/>
    </row>
    <row r="6" spans="1:20" ht="12.75">
      <c r="A6" s="18"/>
      <c r="B6" s="110"/>
      <c r="C6" s="107"/>
      <c r="D6" s="105"/>
      <c r="E6" s="110"/>
      <c r="F6" s="113"/>
      <c r="G6" s="116"/>
      <c r="H6" s="116"/>
      <c r="I6" s="116"/>
      <c r="J6" s="105"/>
      <c r="K6" s="105"/>
      <c r="L6" s="105"/>
      <c r="M6" s="113"/>
      <c r="N6" s="113"/>
      <c r="O6" s="1"/>
      <c r="P6" s="1"/>
      <c r="Q6" s="1"/>
      <c r="R6" s="1"/>
      <c r="S6" s="1"/>
      <c r="T6" s="1"/>
    </row>
    <row r="7" spans="1:20" ht="12.75">
      <c r="A7" s="9" t="s">
        <v>85</v>
      </c>
      <c r="B7" s="110"/>
      <c r="C7" s="107"/>
      <c r="D7" s="105"/>
      <c r="E7" s="110"/>
      <c r="F7" s="113"/>
      <c r="G7" s="116"/>
      <c r="H7" s="116"/>
      <c r="I7" s="116"/>
      <c r="J7" s="105"/>
      <c r="K7" s="105"/>
      <c r="L7" s="105"/>
      <c r="M7" s="113"/>
      <c r="N7" s="113"/>
      <c r="O7" s="1"/>
      <c r="P7" s="1"/>
      <c r="Q7" s="1"/>
      <c r="R7" s="1"/>
      <c r="S7" s="1"/>
      <c r="T7" s="1"/>
    </row>
    <row r="8" spans="1:20" ht="12.75">
      <c r="A8" s="18"/>
      <c r="B8" s="110"/>
      <c r="C8" s="107"/>
      <c r="D8" s="105"/>
      <c r="E8" s="110"/>
      <c r="F8" s="113"/>
      <c r="G8" s="116"/>
      <c r="H8" s="116"/>
      <c r="I8" s="116"/>
      <c r="J8" s="105"/>
      <c r="K8" s="105"/>
      <c r="L8" s="105"/>
      <c r="M8" s="113"/>
      <c r="N8" s="113"/>
      <c r="O8" s="1"/>
      <c r="P8" s="1"/>
      <c r="Q8" s="1"/>
      <c r="R8" s="1"/>
      <c r="S8" s="1"/>
      <c r="T8" s="1"/>
    </row>
    <row r="9" spans="1:20" ht="12.75">
      <c r="A9" s="9" t="s">
        <v>86</v>
      </c>
      <c r="B9" s="110"/>
      <c r="C9" s="107"/>
      <c r="D9" s="105"/>
      <c r="E9" s="110"/>
      <c r="F9" s="113"/>
      <c r="G9" s="116"/>
      <c r="H9" s="116"/>
      <c r="I9" s="116"/>
      <c r="J9" s="105"/>
      <c r="K9" s="105"/>
      <c r="L9" s="105"/>
      <c r="M9" s="113"/>
      <c r="N9" s="113"/>
      <c r="O9" s="1"/>
      <c r="P9" s="1"/>
      <c r="Q9" s="1"/>
      <c r="R9" s="1"/>
      <c r="S9" s="1"/>
      <c r="T9" s="1"/>
    </row>
    <row r="10" spans="1:20" ht="12.75">
      <c r="A10" s="18"/>
      <c r="B10" s="110"/>
      <c r="C10" s="107"/>
      <c r="D10" s="105"/>
      <c r="E10" s="110"/>
      <c r="F10" s="113"/>
      <c r="G10" s="116"/>
      <c r="H10" s="116"/>
      <c r="I10" s="116"/>
      <c r="J10" s="105"/>
      <c r="K10" s="105"/>
      <c r="L10" s="105"/>
      <c r="M10" s="113"/>
      <c r="N10" s="113"/>
      <c r="O10" s="1"/>
      <c r="P10" s="1"/>
      <c r="Q10" s="1"/>
      <c r="R10" s="1"/>
      <c r="S10" s="1"/>
      <c r="T10" s="1"/>
    </row>
    <row r="11" spans="1:20" ht="12.75">
      <c r="A11" s="9" t="s">
        <v>51</v>
      </c>
      <c r="B11" s="110"/>
      <c r="C11" s="107"/>
      <c r="D11" s="105"/>
      <c r="E11" s="110"/>
      <c r="F11" s="113"/>
      <c r="G11" s="116"/>
      <c r="H11" s="116"/>
      <c r="I11" s="116"/>
      <c r="J11" s="105"/>
      <c r="K11" s="105"/>
      <c r="L11" s="105"/>
      <c r="M11" s="113"/>
      <c r="N11" s="113"/>
      <c r="O11" s="1"/>
      <c r="P11" s="1"/>
      <c r="Q11" s="1"/>
      <c r="R11" s="1"/>
      <c r="S11" s="1"/>
      <c r="T11" s="1"/>
    </row>
    <row r="12" spans="1:20" ht="12.75">
      <c r="A12" s="5"/>
      <c r="B12" s="111"/>
      <c r="C12" s="108"/>
      <c r="D12" s="105"/>
      <c r="E12" s="111"/>
      <c r="F12" s="114"/>
      <c r="G12" s="117"/>
      <c r="H12" s="117"/>
      <c r="I12" s="117"/>
      <c r="J12" s="105"/>
      <c r="K12" s="105"/>
      <c r="L12" s="105"/>
      <c r="M12" s="114"/>
      <c r="N12" s="114"/>
      <c r="O12" s="1"/>
      <c r="P12" s="1"/>
      <c r="Q12" s="1"/>
      <c r="R12" s="1"/>
      <c r="S12" s="1"/>
      <c r="T12" s="1"/>
    </row>
    <row r="13" spans="1:20" ht="12.75">
      <c r="A13" s="27" t="s">
        <v>0</v>
      </c>
      <c r="B13" s="6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1"/>
      <c r="P13" s="1"/>
      <c r="Q13" s="1"/>
      <c r="R13" s="1"/>
      <c r="S13" s="1"/>
      <c r="T13" s="1"/>
    </row>
    <row r="14" spans="1:20" ht="13.5">
      <c r="A14" s="19" t="s">
        <v>87</v>
      </c>
      <c r="B14" s="23" t="s">
        <v>5</v>
      </c>
      <c r="C14" s="28">
        <f>SUM(C15+C18+C22+C27)</f>
        <v>18924395</v>
      </c>
      <c r="D14" s="28">
        <f aca="true" t="shared" si="0" ref="D14:N14">SUM(D15+D18+D22+D27)</f>
        <v>543727</v>
      </c>
      <c r="E14" s="28">
        <f t="shared" si="0"/>
        <v>19468122</v>
      </c>
      <c r="F14" s="28">
        <f t="shared" si="0"/>
        <v>419712</v>
      </c>
      <c r="G14" s="28">
        <f t="shared" si="0"/>
        <v>27229</v>
      </c>
      <c r="H14" s="28">
        <f t="shared" si="0"/>
        <v>691</v>
      </c>
      <c r="I14" s="28">
        <f t="shared" si="0"/>
        <v>8336</v>
      </c>
      <c r="J14" s="28">
        <f t="shared" si="0"/>
        <v>29804</v>
      </c>
      <c r="K14" s="28">
        <f t="shared" si="0"/>
        <v>353652</v>
      </c>
      <c r="L14" s="28">
        <f t="shared" si="0"/>
        <v>35460</v>
      </c>
      <c r="M14" s="28">
        <f t="shared" si="0"/>
        <v>994844</v>
      </c>
      <c r="N14" s="28">
        <f t="shared" si="0"/>
        <v>18119626</v>
      </c>
      <c r="O14" s="1"/>
      <c r="P14" s="1"/>
      <c r="Q14" s="1"/>
      <c r="R14" s="1"/>
      <c r="S14" s="1"/>
      <c r="T14" s="1"/>
    </row>
    <row r="15" spans="1:14" ht="25.5">
      <c r="A15" s="20" t="s">
        <v>91</v>
      </c>
      <c r="B15" s="23" t="s">
        <v>6</v>
      </c>
      <c r="C15" s="28">
        <f>SUM(C16+C17)</f>
        <v>6512299</v>
      </c>
      <c r="D15" s="28">
        <f aca="true" t="shared" si="1" ref="D15:M15">SUM(D16+D17)</f>
        <v>241011</v>
      </c>
      <c r="E15" s="28">
        <f t="shared" si="1"/>
        <v>6753310</v>
      </c>
      <c r="F15" s="28">
        <f t="shared" si="1"/>
        <v>72916</v>
      </c>
      <c r="G15" s="28">
        <f t="shared" si="1"/>
        <v>9113</v>
      </c>
      <c r="H15" s="28">
        <f t="shared" si="1"/>
        <v>200</v>
      </c>
      <c r="I15" s="28">
        <f t="shared" si="1"/>
        <v>4853</v>
      </c>
      <c r="J15" s="28">
        <f t="shared" si="1"/>
        <v>2739</v>
      </c>
      <c r="K15" s="28">
        <f t="shared" si="1"/>
        <v>56011</v>
      </c>
      <c r="L15" s="28">
        <f t="shared" si="1"/>
        <v>21515</v>
      </c>
      <c r="M15" s="28">
        <f t="shared" si="1"/>
        <v>520084</v>
      </c>
      <c r="N15" s="28">
        <f>SUM(N16+N17)</f>
        <v>6177215</v>
      </c>
    </row>
    <row r="16" spans="1:14" ht="26.25" customHeight="1">
      <c r="A16" s="20" t="s">
        <v>92</v>
      </c>
      <c r="B16" s="23" t="s">
        <v>7</v>
      </c>
      <c r="C16" s="30">
        <v>420543</v>
      </c>
      <c r="D16" s="30">
        <v>237692</v>
      </c>
      <c r="E16" s="29">
        <f aca="true" t="shared" si="2" ref="E16:E27">SUM(C16+D16)</f>
        <v>658235</v>
      </c>
      <c r="F16" s="29">
        <f aca="true" t="shared" si="3" ref="F16:F27">SUM(G16:K16)</f>
        <v>64909</v>
      </c>
      <c r="G16" s="30">
        <v>8258</v>
      </c>
      <c r="H16" s="30">
        <v>0</v>
      </c>
      <c r="I16" s="30">
        <v>4853</v>
      </c>
      <c r="J16" s="30">
        <v>34</v>
      </c>
      <c r="K16" s="30">
        <v>51764</v>
      </c>
      <c r="L16" s="30">
        <v>21385</v>
      </c>
      <c r="M16" s="30">
        <v>151812</v>
      </c>
      <c r="N16" s="28">
        <f>SUM(E16-K16-M16)</f>
        <v>454659</v>
      </c>
    </row>
    <row r="17" spans="1:14" ht="13.5">
      <c r="A17" s="20" t="s">
        <v>29</v>
      </c>
      <c r="B17" s="23" t="s">
        <v>8</v>
      </c>
      <c r="C17" s="30">
        <v>6091756</v>
      </c>
      <c r="D17" s="30">
        <v>3319</v>
      </c>
      <c r="E17" s="29">
        <f t="shared" si="2"/>
        <v>6095075</v>
      </c>
      <c r="F17" s="29">
        <f t="shared" si="3"/>
        <v>8007</v>
      </c>
      <c r="G17" s="30">
        <v>855</v>
      </c>
      <c r="H17" s="30">
        <v>200</v>
      </c>
      <c r="I17" s="30">
        <v>0</v>
      </c>
      <c r="J17" s="30">
        <v>2705</v>
      </c>
      <c r="K17" s="30">
        <v>4247</v>
      </c>
      <c r="L17" s="30">
        <v>130</v>
      </c>
      <c r="M17" s="30">
        <v>368272</v>
      </c>
      <c r="N17" s="28">
        <f>SUM(E17-K17-M17)</f>
        <v>5722556</v>
      </c>
    </row>
    <row r="18" spans="1:14" ht="22.5">
      <c r="A18" s="24" t="s">
        <v>90</v>
      </c>
      <c r="B18" s="23" t="s">
        <v>9</v>
      </c>
      <c r="C18" s="28">
        <f>SUM(C19:C21)</f>
        <v>10795315</v>
      </c>
      <c r="D18" s="28">
        <f aca="true" t="shared" si="4" ref="D18:N18">SUM(D19:D21)</f>
        <v>101813</v>
      </c>
      <c r="E18" s="28">
        <f t="shared" si="4"/>
        <v>10897128</v>
      </c>
      <c r="F18" s="28">
        <f t="shared" si="4"/>
        <v>71828</v>
      </c>
      <c r="G18" s="28">
        <f t="shared" si="4"/>
        <v>3000</v>
      </c>
      <c r="H18" s="28">
        <f t="shared" si="4"/>
        <v>206</v>
      </c>
      <c r="I18" s="28">
        <f t="shared" si="4"/>
        <v>1632</v>
      </c>
      <c r="J18" s="28">
        <f t="shared" si="4"/>
        <v>22780</v>
      </c>
      <c r="K18" s="28">
        <f t="shared" si="4"/>
        <v>44210</v>
      </c>
      <c r="L18" s="28">
        <f t="shared" si="4"/>
        <v>10371</v>
      </c>
      <c r="M18" s="28">
        <f t="shared" si="4"/>
        <v>287110</v>
      </c>
      <c r="N18" s="28">
        <f t="shared" si="4"/>
        <v>10565808</v>
      </c>
    </row>
    <row r="19" spans="1:14" ht="26.25" customHeight="1">
      <c r="A19" s="20" t="s">
        <v>93</v>
      </c>
      <c r="B19" s="23" t="s">
        <v>20</v>
      </c>
      <c r="C19" s="30">
        <v>5538869</v>
      </c>
      <c r="D19" s="30">
        <v>0</v>
      </c>
      <c r="E19" s="29">
        <f t="shared" si="2"/>
        <v>5538869</v>
      </c>
      <c r="F19" s="29">
        <f t="shared" si="3"/>
        <v>52158</v>
      </c>
      <c r="G19" s="30">
        <v>1481</v>
      </c>
      <c r="H19" s="30">
        <v>45</v>
      </c>
      <c r="I19" s="30">
        <v>1232</v>
      </c>
      <c r="J19" s="30">
        <v>14997</v>
      </c>
      <c r="K19" s="30">
        <v>34403</v>
      </c>
      <c r="L19" s="30">
        <v>8165</v>
      </c>
      <c r="M19" s="30">
        <v>137910</v>
      </c>
      <c r="N19" s="28">
        <f>SUM(E19-K19-M19)</f>
        <v>5366556</v>
      </c>
    </row>
    <row r="20" spans="1:14" ht="25.5" customHeight="1">
      <c r="A20" s="19" t="s">
        <v>30</v>
      </c>
      <c r="B20" s="23" t="s">
        <v>10</v>
      </c>
      <c r="C20" s="30">
        <v>5255891</v>
      </c>
      <c r="D20" s="30">
        <v>81213</v>
      </c>
      <c r="E20" s="29">
        <f t="shared" si="2"/>
        <v>5337104</v>
      </c>
      <c r="F20" s="29">
        <f t="shared" si="3"/>
        <v>19670</v>
      </c>
      <c r="G20" s="30">
        <v>1519</v>
      </c>
      <c r="H20" s="30">
        <v>161</v>
      </c>
      <c r="I20" s="30">
        <v>400</v>
      </c>
      <c r="J20" s="30">
        <v>7783</v>
      </c>
      <c r="K20" s="30">
        <v>9807</v>
      </c>
      <c r="L20" s="30">
        <v>2206</v>
      </c>
      <c r="M20" s="30">
        <v>136067</v>
      </c>
      <c r="N20" s="28">
        <f>SUM(E20-K20-M20)</f>
        <v>5191230</v>
      </c>
    </row>
    <row r="21" spans="1:14" ht="25.5" customHeight="1">
      <c r="A21" s="19" t="s">
        <v>35</v>
      </c>
      <c r="B21" s="23" t="s">
        <v>36</v>
      </c>
      <c r="C21" s="30">
        <v>555</v>
      </c>
      <c r="D21" s="30">
        <v>20600</v>
      </c>
      <c r="E21" s="29">
        <f t="shared" si="2"/>
        <v>21155</v>
      </c>
      <c r="F21" s="29">
        <f t="shared" si="3"/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13133</v>
      </c>
      <c r="N21" s="28">
        <f>SUM(E21-K21-M21)</f>
        <v>8022</v>
      </c>
    </row>
    <row r="22" spans="1:14" ht="26.25" customHeight="1">
      <c r="A22" s="20" t="s">
        <v>52</v>
      </c>
      <c r="B22" s="23" t="s">
        <v>11</v>
      </c>
      <c r="C22" s="28">
        <f>SUM(C23:C26)</f>
        <v>1616367</v>
      </c>
      <c r="D22" s="28">
        <f aca="true" t="shared" si="5" ref="D22:M22">SUM(D23:D26)</f>
        <v>200903</v>
      </c>
      <c r="E22" s="28">
        <f t="shared" si="5"/>
        <v>1817270</v>
      </c>
      <c r="F22" s="28">
        <f t="shared" si="5"/>
        <v>274898</v>
      </c>
      <c r="G22" s="28">
        <f t="shared" si="5"/>
        <v>15114</v>
      </c>
      <c r="H22" s="28">
        <f t="shared" si="5"/>
        <v>285</v>
      </c>
      <c r="I22" s="28">
        <f t="shared" si="5"/>
        <v>1851</v>
      </c>
      <c r="J22" s="28">
        <f t="shared" si="5"/>
        <v>4217</v>
      </c>
      <c r="K22" s="28">
        <f t="shared" si="5"/>
        <v>253431</v>
      </c>
      <c r="L22" s="28">
        <f t="shared" si="5"/>
        <v>3574</v>
      </c>
      <c r="M22" s="28">
        <f t="shared" si="5"/>
        <v>187650</v>
      </c>
      <c r="N22" s="28">
        <f>SUM(N23:N26)</f>
        <v>1376189</v>
      </c>
    </row>
    <row r="23" spans="1:14" ht="26.25" customHeight="1">
      <c r="A23" s="20" t="s">
        <v>94</v>
      </c>
      <c r="B23" s="23" t="s">
        <v>12</v>
      </c>
      <c r="C23" s="30">
        <v>156266</v>
      </c>
      <c r="D23" s="30">
        <v>149702</v>
      </c>
      <c r="E23" s="29">
        <f t="shared" si="2"/>
        <v>305968</v>
      </c>
      <c r="F23" s="29">
        <f t="shared" si="3"/>
        <v>208791</v>
      </c>
      <c r="G23" s="30">
        <v>12283</v>
      </c>
      <c r="H23" s="30">
        <v>0</v>
      </c>
      <c r="I23" s="30">
        <v>940</v>
      </c>
      <c r="J23" s="30">
        <v>1806</v>
      </c>
      <c r="K23" s="30">
        <v>193762</v>
      </c>
      <c r="L23" s="30">
        <v>860</v>
      </c>
      <c r="M23" s="30">
        <v>102158</v>
      </c>
      <c r="N23" s="28">
        <f>SUM(E23-K23-M23)</f>
        <v>10048</v>
      </c>
    </row>
    <row r="24" spans="1:14" ht="13.5">
      <c r="A24" s="19" t="s">
        <v>32</v>
      </c>
      <c r="B24" s="23" t="s">
        <v>13</v>
      </c>
      <c r="C24" s="30">
        <v>398639</v>
      </c>
      <c r="D24" s="30">
        <v>689</v>
      </c>
      <c r="E24" s="29">
        <f t="shared" si="2"/>
        <v>399328</v>
      </c>
      <c r="F24" s="29">
        <f t="shared" si="3"/>
        <v>1264</v>
      </c>
      <c r="G24" s="30">
        <v>211</v>
      </c>
      <c r="H24" s="30">
        <v>0</v>
      </c>
      <c r="I24" s="30">
        <v>200</v>
      </c>
      <c r="J24" s="30">
        <v>89</v>
      </c>
      <c r="K24" s="30">
        <v>764</v>
      </c>
      <c r="L24" s="30">
        <v>1028</v>
      </c>
      <c r="M24" s="30">
        <v>2206</v>
      </c>
      <c r="N24" s="28">
        <f>SUM(E24-K24-M24)</f>
        <v>396358</v>
      </c>
    </row>
    <row r="25" spans="1:14" ht="13.5">
      <c r="A25" s="19" t="s">
        <v>37</v>
      </c>
      <c r="B25" s="23" t="s">
        <v>14</v>
      </c>
      <c r="C25" s="30">
        <v>10</v>
      </c>
      <c r="D25" s="30">
        <v>100</v>
      </c>
      <c r="E25" s="29">
        <f t="shared" si="2"/>
        <v>110</v>
      </c>
      <c r="F25" s="29">
        <f t="shared" si="3"/>
        <v>100</v>
      </c>
      <c r="G25" s="30">
        <v>0</v>
      </c>
      <c r="H25" s="30">
        <v>0</v>
      </c>
      <c r="I25" s="30">
        <v>0</v>
      </c>
      <c r="J25" s="30">
        <v>0</v>
      </c>
      <c r="K25" s="30">
        <v>100</v>
      </c>
      <c r="L25" s="30">
        <v>0</v>
      </c>
      <c r="M25" s="30">
        <v>0</v>
      </c>
      <c r="N25" s="28">
        <f>SUM(E25-K25-M25)</f>
        <v>10</v>
      </c>
    </row>
    <row r="26" spans="1:14" ht="26.25" customHeight="1">
      <c r="A26" s="19" t="s">
        <v>38</v>
      </c>
      <c r="B26" s="23" t="s">
        <v>39</v>
      </c>
      <c r="C26" s="30">
        <v>1061452</v>
      </c>
      <c r="D26" s="30">
        <v>50412</v>
      </c>
      <c r="E26" s="29">
        <f t="shared" si="2"/>
        <v>1111864</v>
      </c>
      <c r="F26" s="29">
        <f t="shared" si="3"/>
        <v>64743</v>
      </c>
      <c r="G26" s="30">
        <v>2620</v>
      </c>
      <c r="H26" s="30">
        <v>285</v>
      </c>
      <c r="I26" s="30">
        <v>711</v>
      </c>
      <c r="J26" s="30">
        <v>2322</v>
      </c>
      <c r="K26" s="30">
        <v>58805</v>
      </c>
      <c r="L26" s="30">
        <v>1686</v>
      </c>
      <c r="M26" s="30">
        <v>83286</v>
      </c>
      <c r="N26" s="28">
        <f>SUM(E26-K26-M26)</f>
        <v>969773</v>
      </c>
    </row>
    <row r="27" spans="1:14" ht="26.25" customHeight="1">
      <c r="A27" s="24" t="s">
        <v>33</v>
      </c>
      <c r="B27" s="23" t="s">
        <v>15</v>
      </c>
      <c r="C27" s="30">
        <v>414</v>
      </c>
      <c r="D27" s="30">
        <v>0</v>
      </c>
      <c r="E27" s="29">
        <f t="shared" si="2"/>
        <v>414</v>
      </c>
      <c r="F27" s="29">
        <f t="shared" si="3"/>
        <v>70</v>
      </c>
      <c r="G27" s="30">
        <v>2</v>
      </c>
      <c r="H27" s="30">
        <v>0</v>
      </c>
      <c r="I27" s="30">
        <v>0</v>
      </c>
      <c r="J27" s="30">
        <v>68</v>
      </c>
      <c r="K27" s="30">
        <v>0</v>
      </c>
      <c r="L27" s="30">
        <v>0</v>
      </c>
      <c r="M27" s="30">
        <v>0</v>
      </c>
      <c r="N27" s="28">
        <f>SUM(E27-K27-M27)</f>
        <v>414</v>
      </c>
    </row>
    <row r="28" spans="1:14" ht="26.25" customHeight="1">
      <c r="A28" s="25"/>
      <c r="B28" s="2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25.5" customHeight="1">
      <c r="A29" s="21"/>
      <c r="B29" s="22"/>
      <c r="C29" s="109" t="s">
        <v>88</v>
      </c>
      <c r="D29" s="109"/>
      <c r="E29" s="109"/>
      <c r="F29" s="30">
        <v>3</v>
      </c>
      <c r="G29" s="109" t="s">
        <v>89</v>
      </c>
      <c r="H29" s="109"/>
      <c r="I29" s="109"/>
      <c r="J29" s="109"/>
      <c r="K29" s="30">
        <v>34</v>
      </c>
      <c r="L29" s="12"/>
      <c r="M29" s="12"/>
      <c r="N29" s="12"/>
    </row>
    <row r="30" spans="1:14" ht="21.75" customHeight="1">
      <c r="A30" s="36" t="s">
        <v>102</v>
      </c>
      <c r="B30" s="102" t="s">
        <v>98</v>
      </c>
      <c r="C30" s="102"/>
      <c r="D30" s="102"/>
      <c r="E30" s="102"/>
      <c r="F30" s="102"/>
      <c r="G30" s="17"/>
      <c r="H30" s="17"/>
      <c r="I30" s="17"/>
      <c r="J30" s="104" t="s">
        <v>95</v>
      </c>
      <c r="K30" s="104"/>
      <c r="L30" s="104"/>
      <c r="M30" s="104"/>
      <c r="N30" s="104"/>
    </row>
    <row r="31" spans="1:14" ht="12.75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2.75">
      <c r="A32" s="36" t="s">
        <v>99</v>
      </c>
      <c r="B32" s="103" t="s">
        <v>97</v>
      </c>
      <c r="C32" s="103"/>
      <c r="D32" s="103"/>
      <c r="E32" s="103"/>
      <c r="F32" s="103"/>
      <c r="G32" s="16"/>
      <c r="H32" s="16"/>
      <c r="I32" s="16"/>
      <c r="J32" s="104"/>
      <c r="K32" s="106"/>
      <c r="L32" s="106"/>
      <c r="M32" s="106"/>
      <c r="N32" s="106"/>
    </row>
    <row r="33" spans="1:14" ht="12.75">
      <c r="A33" s="67" t="s">
        <v>96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</row>
    <row r="34" spans="1:14" ht="12.75">
      <c r="A34" s="8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2:14" ht="12.75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</sheetData>
  <sheetProtection sheet="1" objects="1" scenarios="1"/>
  <mergeCells count="24">
    <mergeCell ref="A1:N1"/>
    <mergeCell ref="B2:B12"/>
    <mergeCell ref="C2:E2"/>
    <mergeCell ref="F2:L2"/>
    <mergeCell ref="M2:M12"/>
    <mergeCell ref="N2:N12"/>
    <mergeCell ref="I3:I12"/>
    <mergeCell ref="J3:J12"/>
    <mergeCell ref="C29:E29"/>
    <mergeCell ref="G29:J29"/>
    <mergeCell ref="E3:E12"/>
    <mergeCell ref="F3:F12"/>
    <mergeCell ref="G3:G12"/>
    <mergeCell ref="H3:H12"/>
    <mergeCell ref="B35:N35"/>
    <mergeCell ref="B30:F30"/>
    <mergeCell ref="B33:N33"/>
    <mergeCell ref="B32:F32"/>
    <mergeCell ref="J30:N30"/>
    <mergeCell ref="K3:K12"/>
    <mergeCell ref="J32:N32"/>
    <mergeCell ref="L3:L12"/>
    <mergeCell ref="C3:C12"/>
    <mergeCell ref="D3:D12"/>
  </mergeCells>
  <printOptions/>
  <pageMargins left="0.28" right="0.46" top="0.27" bottom="0.51" header="0.22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Йорданка Йорданова</cp:lastModifiedBy>
  <cp:lastPrinted>2021-07-12T10:22:24Z</cp:lastPrinted>
  <dcterms:created xsi:type="dcterms:W3CDTF">2003-10-20T11:34:47Z</dcterms:created>
  <dcterms:modified xsi:type="dcterms:W3CDTF">2022-01-14T08:33:57Z</dcterms:modified>
  <cp:category/>
  <cp:version/>
  <cp:contentType/>
  <cp:contentStatus/>
</cp:coreProperties>
</file>